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rozpočtové opatření a rozpočtové změny na vyvěšení 2021\"/>
    </mc:Choice>
  </mc:AlternateContent>
  <xr:revisionPtr revIDLastSave="0" documentId="8_{7C91FA58-2936-4457-BF21-4C48224EDA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4" r:id="rId1"/>
    <sheet name="List2" sheetId="2" r:id="rId2"/>
    <sheet name="List3" sheetId="3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4" l="1"/>
  <c r="H58" i="4"/>
  <c r="H57" i="4"/>
  <c r="H56" i="4"/>
  <c r="H54" i="4"/>
  <c r="F58" i="4"/>
  <c r="F68" i="4"/>
  <c r="G57" i="4" l="1"/>
  <c r="G56" i="4"/>
  <c r="H68" i="4"/>
  <c r="H69" i="4"/>
  <c r="G52" i="4"/>
  <c r="G58" i="4" l="1"/>
</calcChain>
</file>

<file path=xl/sharedStrings.xml><?xml version="1.0" encoding="utf-8"?>
<sst xmlns="http://schemas.openxmlformats.org/spreadsheetml/2006/main" count="98" uniqueCount="66">
  <si>
    <t>V souladu s ustanovením § 16 zákona č. 250/2000 Sb., o rozpočtových pravidlech územních rozpočtů dojde k rozpočtovému</t>
  </si>
  <si>
    <t>opatření v případě změn rozpočtových prostředků na závazných ukazatelích.</t>
  </si>
  <si>
    <t>Přesun prostředků v rámci nezajištěného výdaje je Čerpán z rezervy obce.</t>
  </si>
  <si>
    <r>
      <t xml:space="preserve">ZO </t>
    </r>
    <r>
      <rPr>
        <u/>
        <sz val="9.5"/>
        <rFont val="Arial"/>
        <family val="2"/>
        <charset val="238"/>
      </rPr>
      <t>schvaluje dne 6. 6. 2018 rozpočtové opatření č. 3/2018 v předloženém rozsahu Usnesením č. 1038/1860</t>
    </r>
  </si>
  <si>
    <t>TEXTY PRO FORMULÁŘ ÚPRAVA ROZPOČTU - na začátek kopírují se řádky 3-13</t>
  </si>
  <si>
    <t>TEXTY PRO FORMULÁŘ ÚPRAVA ROZPOČTU - na začátek kopírují se řádky 16-32</t>
  </si>
  <si>
    <t>poznámka: Texty, které budou přenášeny z tohoto formuláře, musí být zapsány pouze ve sloupci A</t>
  </si>
  <si>
    <t xml:space="preserve">Správce rozpočtu : </t>
  </si>
  <si>
    <t xml:space="preserve">Starosta obce : </t>
  </si>
  <si>
    <t>Obec , IČ: Náklo, 00299251</t>
  </si>
  <si>
    <t>Rozpočtové změny roku 2019 -duben</t>
  </si>
  <si>
    <r>
      <t>Rozpočtové opatření č. 1/2019</t>
    </r>
    <r>
      <rPr>
        <sz val="9.5"/>
        <rFont val="Arial"/>
        <family val="2"/>
        <charset val="238"/>
      </rPr>
      <t xml:space="preserve"> (předloženo na ZQ 6. 6. 2018) a doplněno při jednání na ZO</t>
    </r>
  </si>
  <si>
    <t>Důvodová zpráva k rozpočtovému opatření č. 1/2019</t>
  </si>
  <si>
    <t>PAR</t>
  </si>
  <si>
    <t>POL</t>
  </si>
  <si>
    <t>PARAGRAF</t>
  </si>
  <si>
    <t>POLOŽKA</t>
  </si>
  <si>
    <t>POZNÁMKA</t>
  </si>
  <si>
    <t>Upravený ROZP</t>
  </si>
  <si>
    <t>ROZP po ZMĚNĚ</t>
  </si>
  <si>
    <t>změna ROZP</t>
  </si>
  <si>
    <t>UZ</t>
  </si>
  <si>
    <t>Poplatek za provoz, shrom.,.. a odstr. kom. odpadu</t>
  </si>
  <si>
    <t>Příjmy z pronájmu movitých věcí</t>
  </si>
  <si>
    <t>Pitná voda</t>
  </si>
  <si>
    <t>Přijmy z pronájmu ost. nemovit. a jejich částí</t>
  </si>
  <si>
    <t>Základní školy</t>
  </si>
  <si>
    <t>Příjmy z poskytování služeb a výrobků</t>
  </si>
  <si>
    <t>Bytové hospodářství</t>
  </si>
  <si>
    <t>Přijaté nekapitálové příspěvky a náhrady</t>
  </si>
  <si>
    <t>Využívání a zneškodňování komun.odpadů</t>
  </si>
  <si>
    <t>Přijaté neinvestiční dary</t>
  </si>
  <si>
    <t>Činnost místní správy</t>
  </si>
  <si>
    <t>Celkem ZMĚNY v PŘÍJMECH</t>
  </si>
  <si>
    <t>Celkem PŘÍJMY</t>
  </si>
  <si>
    <t>VÝDAJE:</t>
  </si>
  <si>
    <t>ROZPOČTOVÁNO</t>
  </si>
  <si>
    <t>Uhrazené splátky dlouhodobých přijatých půjč.prost</t>
  </si>
  <si>
    <t>Budovy, haly a stavby</t>
  </si>
  <si>
    <t>Silnice</t>
  </si>
  <si>
    <t>Úroky vlastní</t>
  </si>
  <si>
    <t>Ostatní záležitosti pozemních komunikací</t>
  </si>
  <si>
    <t>Nákup ostatních služeb</t>
  </si>
  <si>
    <t>Odvádění a čištění odpadních vod a nakl.s kaly</t>
  </si>
  <si>
    <t>Neinvestiční transfery spolkům</t>
  </si>
  <si>
    <t>Ostatní zájmová činnost a rekreace</t>
  </si>
  <si>
    <t>Nákup materiálu j.n.</t>
  </si>
  <si>
    <t>Opravy a udržování</t>
  </si>
  <si>
    <t>Nebytové hospodářství</t>
  </si>
  <si>
    <t>Pozemky</t>
  </si>
  <si>
    <t>Invest. transf.zřízeným příspěvkovým organizacím</t>
  </si>
  <si>
    <t>Komunální služby a územní rozvoj j.n.</t>
  </si>
  <si>
    <t>Celkem ZMĚNY ve VÝDAJÍCH</t>
  </si>
  <si>
    <t>Celkem VÝDAJE</t>
  </si>
  <si>
    <t>Celkem 5XXX</t>
  </si>
  <si>
    <t>Celkem 6XXX</t>
  </si>
  <si>
    <t>FINANCOVÁNÍ</t>
  </si>
  <si>
    <t>Celkem ZMĚNY ve FINANCOVÁNÍ:</t>
  </si>
  <si>
    <t>Celkem FINANCOVÁNÍ</t>
  </si>
  <si>
    <t>REKAPITULACE:</t>
  </si>
  <si>
    <t>Celkem PŘÍJMY+FINANCOVÁNÍ</t>
  </si>
  <si>
    <t>PŘÍJMY</t>
  </si>
  <si>
    <t>Rozpočtové opatření č. 7 - 28.12.2021 - prosinec</t>
  </si>
  <si>
    <r>
      <t>Rozpočtové opatření č. 7/2021</t>
    </r>
    <r>
      <rPr>
        <sz val="9.5"/>
        <rFont val="Calibri"/>
        <family val="2"/>
        <charset val="238"/>
      </rPr>
      <t xml:space="preserve"> (předloženo na jednání Rady Obce 28. 12. 2021) a doplněno při jednání Rady obce</t>
    </r>
  </si>
  <si>
    <t>Důvodová zpráva k rozpočtovému opatření č. 7/2021</t>
  </si>
  <si>
    <r>
      <t xml:space="preserve">Rada obce </t>
    </r>
    <r>
      <rPr>
        <u/>
        <sz val="9.5"/>
        <rFont val="Calibri"/>
        <family val="2"/>
        <charset val="238"/>
      </rPr>
      <t>schvaluje dne 28. 12. 2021 rozpočtové opatření č. 7/2021 v předloženém rozsahu.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</si>
</sst>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20"/>
      <color theme="3" tint="-0.249977111117893"/>
      <name val="Calibri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i/>
      <sz val="11.5"/>
      <name val="Arial"/>
      <family val="2"/>
      <charset val="238"/>
    </font>
    <font>
      <sz val="9.5"/>
      <name val="Arial"/>
      <family val="2"/>
      <charset val="238"/>
    </font>
    <font>
      <b/>
      <u/>
      <sz val="9.5"/>
      <name val="Arial"/>
      <family val="2"/>
      <charset val="238"/>
    </font>
    <font>
      <sz val="8.5"/>
      <name val="Arial"/>
      <family val="2"/>
      <charset val="238"/>
    </font>
    <font>
      <u/>
      <sz val="9.5"/>
      <name val="Arial"/>
      <family val="2"/>
      <charset val="238"/>
    </font>
    <font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9.5"/>
      <name val="Calibri"/>
      <family val="2"/>
      <charset val="238"/>
    </font>
    <font>
      <b/>
      <u/>
      <sz val="9.5"/>
      <name val="Calibri"/>
      <family val="2"/>
      <charset val="238"/>
    </font>
    <font>
      <u/>
      <sz val="9.5"/>
      <name val="Calibri"/>
      <family val="2"/>
      <charset val="238"/>
    </font>
    <font>
      <sz val="9.5"/>
      <color theme="1"/>
      <name val="Calibri"/>
      <family val="2"/>
      <charset val="238"/>
      <scheme val="minor"/>
    </font>
    <font>
      <b/>
      <i/>
      <sz val="9.5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9.5"/>
      <name val="Calibri"/>
      <family val="2"/>
      <charset val="238"/>
    </font>
    <font>
      <b/>
      <sz val="9.5"/>
      <color theme="1"/>
      <name val="Calibri"/>
      <family val="2"/>
      <charset val="238"/>
    </font>
    <font>
      <b/>
      <sz val="9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113">
    <xf numFmtId="0" fontId="0" fillId="0" borderId="0" xfId="0"/>
    <xf numFmtId="0" fontId="8" fillId="0" borderId="0" xfId="0" applyFont="1" applyAlignment="1">
      <alignment vertical="top"/>
    </xf>
    <xf numFmtId="0" fontId="0" fillId="0" borderId="0" xfId="0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" fontId="6" fillId="0" borderId="0" xfId="0" applyNumberFormat="1" applyFont="1" applyAlignment="1">
      <alignment horizontal="left" vertical="center"/>
    </xf>
    <xf numFmtId="0" fontId="16" fillId="0" borderId="0" xfId="0" applyFont="1" applyAlignment="1" applyProtection="1">
      <alignment vertical="top"/>
      <protection locked="0"/>
    </xf>
    <xf numFmtId="0" fontId="19" fillId="0" borderId="0" xfId="0" applyFont="1" applyProtection="1">
      <protection locked="0"/>
    </xf>
    <xf numFmtId="1" fontId="21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4" fontId="21" fillId="0" borderId="0" xfId="0" applyNumberFormat="1" applyFont="1" applyAlignment="1">
      <alignment horizontal="left"/>
    </xf>
    <xf numFmtId="1" fontId="22" fillId="2" borderId="1" xfId="1" applyNumberFormat="1" applyFont="1" applyFill="1" applyBorder="1" applyAlignment="1" applyProtection="1">
      <alignment horizontal="center"/>
      <protection hidden="1"/>
    </xf>
    <xf numFmtId="3" fontId="21" fillId="0" borderId="0" xfId="0" applyNumberFormat="1" applyFont="1"/>
    <xf numFmtId="1" fontId="22" fillId="0" borderId="1" xfId="1" applyNumberFormat="1" applyFont="1" applyBorder="1" applyAlignment="1" applyProtection="1">
      <alignment horizontal="center"/>
      <protection hidden="1"/>
    </xf>
    <xf numFmtId="4" fontId="22" fillId="0" borderId="1" xfId="1" applyNumberFormat="1" applyFont="1" applyBorder="1" applyAlignment="1" applyProtection="1">
      <alignment shrinkToFit="1"/>
      <protection hidden="1"/>
    </xf>
    <xf numFmtId="4" fontId="22" fillId="0" borderId="1" xfId="1" applyNumberFormat="1" applyFont="1" applyBorder="1" applyAlignment="1" applyProtection="1">
      <alignment shrinkToFit="1"/>
      <protection locked="0" hidden="1"/>
    </xf>
    <xf numFmtId="1" fontId="16" fillId="0" borderId="1" xfId="1" applyNumberFormat="1" applyFont="1" applyBorder="1" applyAlignment="1" applyProtection="1">
      <alignment horizontal="center"/>
      <protection hidden="1"/>
    </xf>
    <xf numFmtId="4" fontId="16" fillId="0" borderId="1" xfId="1" applyNumberFormat="1" applyFont="1" applyBorder="1" applyAlignment="1" applyProtection="1">
      <alignment shrinkToFit="1"/>
      <protection hidden="1"/>
    </xf>
    <xf numFmtId="4" fontId="16" fillId="0" borderId="1" xfId="1" applyNumberFormat="1" applyFont="1" applyBorder="1" applyAlignment="1" applyProtection="1">
      <alignment shrinkToFit="1"/>
      <protection locked="0" hidden="1"/>
    </xf>
    <xf numFmtId="1" fontId="22" fillId="0" borderId="2" xfId="1" applyNumberFormat="1" applyFont="1" applyBorder="1" applyAlignment="1" applyProtection="1">
      <alignment horizontal="center"/>
      <protection hidden="1"/>
    </xf>
    <xf numFmtId="4" fontId="22" fillId="0" borderId="2" xfId="1" applyNumberFormat="1" applyFont="1" applyBorder="1" applyAlignment="1" applyProtection="1">
      <alignment shrinkToFit="1"/>
      <protection hidden="1"/>
    </xf>
    <xf numFmtId="1" fontId="22" fillId="0" borderId="3" xfId="1" applyNumberFormat="1" applyFont="1" applyBorder="1" applyAlignment="1" applyProtection="1">
      <alignment horizontal="center"/>
      <protection hidden="1"/>
    </xf>
    <xf numFmtId="4" fontId="22" fillId="0" borderId="3" xfId="1" applyNumberFormat="1" applyFont="1" applyBorder="1" applyAlignment="1" applyProtection="1">
      <alignment shrinkToFit="1"/>
      <protection hidden="1"/>
    </xf>
    <xf numFmtId="4" fontId="22" fillId="0" borderId="3" xfId="1" applyNumberFormat="1" applyFont="1" applyBorder="1" applyAlignment="1" applyProtection="1">
      <alignment shrinkToFit="1"/>
      <protection locked="0" hidden="1"/>
    </xf>
    <xf numFmtId="0" fontId="19" fillId="0" borderId="0" xfId="0" applyFont="1"/>
    <xf numFmtId="0" fontId="22" fillId="0" borderId="0" xfId="1" applyFont="1" applyAlignment="1" applyProtection="1">
      <alignment horizontal="center"/>
      <protection hidden="1"/>
    </xf>
    <xf numFmtId="4" fontId="22" fillId="0" borderId="0" xfId="1" applyNumberFormat="1" applyFont="1" applyAlignment="1" applyProtection="1">
      <alignment shrinkToFit="1"/>
      <protection hidden="1"/>
    </xf>
    <xf numFmtId="4" fontId="22" fillId="0" borderId="0" xfId="1" applyNumberFormat="1" applyFont="1" applyAlignment="1" applyProtection="1">
      <alignment shrinkToFit="1"/>
      <protection locked="0" hidden="1"/>
    </xf>
    <xf numFmtId="4" fontId="23" fillId="0" borderId="0" xfId="1" applyNumberFormat="1" applyFont="1" applyAlignment="1" applyProtection="1">
      <alignment shrinkToFit="1"/>
      <protection hidden="1"/>
    </xf>
    <xf numFmtId="4" fontId="23" fillId="0" borderId="3" xfId="1" applyNumberFormat="1" applyFont="1" applyBorder="1" applyAlignment="1" applyProtection="1">
      <alignment shrinkToFit="1"/>
      <protection hidden="1"/>
    </xf>
    <xf numFmtId="1" fontId="21" fillId="0" borderId="0" xfId="0" applyNumberFormat="1" applyFont="1" applyAlignment="1">
      <alignment horizontal="center" vertical="center"/>
    </xf>
    <xf numFmtId="1" fontId="21" fillId="0" borderId="0" xfId="0" applyNumberFormat="1" applyFont="1"/>
    <xf numFmtId="4" fontId="21" fillId="0" borderId="0" xfId="0" applyNumberFormat="1" applyFont="1"/>
    <xf numFmtId="0" fontId="19" fillId="0" borderId="0" xfId="0" applyFont="1" applyAlignment="1" applyProtection="1">
      <alignment wrapText="1"/>
      <protection locked="0"/>
    </xf>
    <xf numFmtId="3" fontId="21" fillId="0" borderId="0" xfId="0" applyNumberFormat="1" applyFont="1" applyAlignment="1">
      <alignment horizontal="left" wrapText="1"/>
    </xf>
    <xf numFmtId="3" fontId="16" fillId="3" borderId="1" xfId="1" applyNumberFormat="1" applyFont="1" applyFill="1" applyBorder="1" applyAlignment="1" applyProtection="1">
      <alignment horizontal="center" vertical="center" wrapText="1" shrinkToFit="1"/>
      <protection hidden="1"/>
    </xf>
    <xf numFmtId="3" fontId="16" fillId="0" borderId="1" xfId="1" applyNumberFormat="1" applyFont="1" applyBorder="1" applyAlignment="1" applyProtection="1">
      <alignment wrapText="1" shrinkToFit="1"/>
      <protection locked="0"/>
    </xf>
    <xf numFmtId="3" fontId="16" fillId="0" borderId="0" xfId="1" applyNumberFormat="1" applyFont="1" applyAlignment="1" applyProtection="1">
      <alignment wrapText="1" shrinkToFit="1"/>
      <protection locked="0"/>
    </xf>
    <xf numFmtId="3" fontId="21" fillId="0" borderId="0" xfId="0" applyNumberFormat="1" applyFont="1" applyAlignment="1">
      <alignment wrapText="1"/>
    </xf>
    <xf numFmtId="0" fontId="16" fillId="3" borderId="2" xfId="1" applyFont="1" applyFill="1" applyBorder="1" applyAlignment="1" applyProtection="1">
      <alignment horizontal="center" vertical="center" wrapText="1" shrinkToFit="1"/>
      <protection hidden="1"/>
    </xf>
    <xf numFmtId="0" fontId="16" fillId="0" borderId="0" xfId="1" applyFont="1" applyAlignment="1" applyProtection="1">
      <alignment wrapText="1" shrinkToFit="1"/>
      <protection locked="0"/>
    </xf>
    <xf numFmtId="0" fontId="19" fillId="0" borderId="0" xfId="0" applyFont="1" applyAlignment="1">
      <alignment wrapText="1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protection locked="0"/>
    </xf>
    <xf numFmtId="1" fontId="22" fillId="2" borderId="1" xfId="1" applyNumberFormat="1" applyFont="1" applyFill="1" applyBorder="1" applyAlignment="1" applyProtection="1">
      <alignment horizontal="center" shrinkToFit="1"/>
      <protection hidden="1"/>
    </xf>
    <xf numFmtId="3" fontId="22" fillId="2" borderId="1" xfId="1" applyNumberFormat="1" applyFont="1" applyFill="1" applyBorder="1" applyAlignment="1" applyProtection="1">
      <alignment horizontal="center" shrinkToFit="1"/>
      <protection hidden="1"/>
    </xf>
    <xf numFmtId="3" fontId="22" fillId="2" borderId="1" xfId="1" applyNumberFormat="1" applyFont="1" applyFill="1" applyBorder="1" applyAlignment="1" applyProtection="1">
      <alignment horizontal="center"/>
      <protection hidden="1"/>
    </xf>
    <xf numFmtId="4" fontId="22" fillId="2" borderId="1" xfId="1" applyNumberFormat="1" applyFont="1" applyFill="1" applyBorder="1" applyAlignment="1" applyProtection="1">
      <alignment horizontal="center" shrinkToFit="1"/>
      <protection hidden="1"/>
    </xf>
    <xf numFmtId="4" fontId="16" fillId="2" borderId="1" xfId="1" applyNumberFormat="1" applyFont="1" applyFill="1" applyBorder="1" applyAlignment="1" applyProtection="1">
      <alignment horizontal="center" shrinkToFit="1"/>
      <protection hidden="1"/>
    </xf>
    <xf numFmtId="4" fontId="23" fillId="2" borderId="1" xfId="1" applyNumberFormat="1" applyFont="1" applyFill="1" applyBorder="1" applyAlignment="1" applyProtection="1">
      <alignment horizontal="center" shrinkToFit="1"/>
      <protection hidden="1"/>
    </xf>
    <xf numFmtId="1" fontId="22" fillId="0" borderId="1" xfId="1" applyNumberFormat="1" applyFont="1" applyBorder="1" applyAlignment="1" applyProtection="1">
      <alignment horizontal="center" shrinkToFit="1"/>
      <protection locked="0" hidden="1"/>
    </xf>
    <xf numFmtId="3" fontId="22" fillId="0" borderId="1" xfId="1" applyNumberFormat="1" applyFont="1" applyBorder="1" applyAlignment="1" applyProtection="1">
      <protection locked="0" hidden="1"/>
    </xf>
    <xf numFmtId="3" fontId="22" fillId="0" borderId="1" xfId="1" applyNumberFormat="1" applyFont="1" applyBorder="1" applyAlignment="1" applyProtection="1">
      <protection hidden="1"/>
    </xf>
    <xf numFmtId="1" fontId="16" fillId="0" borderId="1" xfId="1" applyNumberFormat="1" applyFont="1" applyBorder="1" applyAlignment="1" applyProtection="1">
      <alignment horizontal="center" shrinkToFit="1"/>
      <protection locked="0" hidden="1"/>
    </xf>
    <xf numFmtId="3" fontId="16" fillId="0" borderId="1" xfId="1" applyNumberFormat="1" applyFont="1" applyBorder="1" applyAlignment="1" applyProtection="1">
      <protection locked="0" hidden="1"/>
    </xf>
    <xf numFmtId="3" fontId="16" fillId="0" borderId="1" xfId="1" applyNumberFormat="1" applyFont="1" applyBorder="1" applyAlignment="1" applyProtection="1">
      <protection hidden="1"/>
    </xf>
    <xf numFmtId="1" fontId="22" fillId="0" borderId="2" xfId="1" applyNumberFormat="1" applyFont="1" applyBorder="1" applyAlignment="1" applyProtection="1">
      <alignment horizontal="center" shrinkToFit="1"/>
      <protection locked="0" hidden="1"/>
    </xf>
    <xf numFmtId="3" fontId="22" fillId="0" borderId="2" xfId="1" applyNumberFormat="1" applyFont="1" applyBorder="1" applyAlignment="1" applyProtection="1">
      <protection locked="0" hidden="1"/>
    </xf>
    <xf numFmtId="3" fontId="22" fillId="0" borderId="2" xfId="1" applyNumberFormat="1" applyFont="1" applyBorder="1" applyAlignment="1" applyProtection="1">
      <protection hidden="1"/>
    </xf>
    <xf numFmtId="1" fontId="22" fillId="0" borderId="3" xfId="1" applyNumberFormat="1" applyFont="1" applyBorder="1" applyAlignment="1" applyProtection="1">
      <alignment horizontal="center" shrinkToFit="1"/>
      <protection locked="0" hidden="1"/>
    </xf>
    <xf numFmtId="3" fontId="22" fillId="0" borderId="3" xfId="1" applyNumberFormat="1" applyFont="1" applyBorder="1" applyAlignment="1" applyProtection="1">
      <protection locked="0" hidden="1"/>
    </xf>
    <xf numFmtId="3" fontId="22" fillId="0" borderId="3" xfId="1" applyNumberFormat="1" applyFont="1" applyBorder="1" applyAlignment="1" applyProtection="1">
      <protection hidden="1"/>
    </xf>
    <xf numFmtId="1" fontId="23" fillId="0" borderId="0" xfId="0" applyNumberFormat="1" applyFont="1" applyAlignment="1">
      <alignment horizontal="center"/>
    </xf>
    <xf numFmtId="1" fontId="23" fillId="0" borderId="0" xfId="0" applyNumberFormat="1" applyFont="1" applyAlignment="1"/>
    <xf numFmtId="3" fontId="23" fillId="0" borderId="0" xfId="0" applyNumberFormat="1" applyFont="1" applyAlignment="1"/>
    <xf numFmtId="4" fontId="23" fillId="0" borderId="0" xfId="0" applyNumberFormat="1" applyFont="1" applyAlignment="1"/>
    <xf numFmtId="1" fontId="22" fillId="2" borderId="2" xfId="1" applyNumberFormat="1" applyFont="1" applyFill="1" applyBorder="1" applyAlignment="1" applyProtection="1">
      <alignment horizontal="center" shrinkToFit="1"/>
      <protection hidden="1"/>
    </xf>
    <xf numFmtId="0" fontId="22" fillId="2" borderId="2" xfId="1" applyFont="1" applyFill="1" applyBorder="1" applyAlignment="1" applyProtection="1">
      <alignment horizontal="center" shrinkToFit="1"/>
      <protection hidden="1"/>
    </xf>
    <xf numFmtId="0" fontId="22" fillId="2" borderId="2" xfId="1" applyFont="1" applyFill="1" applyBorder="1" applyAlignment="1" applyProtection="1">
      <alignment horizontal="center"/>
      <protection hidden="1"/>
    </xf>
    <xf numFmtId="4" fontId="22" fillId="2" borderId="2" xfId="1" applyNumberFormat="1" applyFont="1" applyFill="1" applyBorder="1" applyAlignment="1" applyProtection="1">
      <alignment horizontal="center" shrinkToFit="1"/>
      <protection hidden="1"/>
    </xf>
    <xf numFmtId="4" fontId="16" fillId="2" borderId="2" xfId="1" applyNumberFormat="1" applyFont="1" applyFill="1" applyBorder="1" applyAlignment="1" applyProtection="1">
      <alignment horizontal="center" shrinkToFit="1"/>
      <protection hidden="1"/>
    </xf>
    <xf numFmtId="4" fontId="23" fillId="2" borderId="2" xfId="1" applyNumberFormat="1" applyFont="1" applyFill="1" applyBorder="1" applyAlignment="1" applyProtection="1">
      <alignment horizontal="center" shrinkToFit="1"/>
      <protection hidden="1"/>
    </xf>
    <xf numFmtId="1" fontId="22" fillId="0" borderId="0" xfId="1" applyNumberFormat="1" applyFont="1" applyAlignment="1" applyProtection="1">
      <alignment horizontal="center"/>
      <protection locked="0" hidden="1"/>
    </xf>
    <xf numFmtId="0" fontId="22" fillId="0" borderId="0" xfId="1" applyFont="1" applyAlignment="1" applyProtection="1">
      <protection locked="0" hidden="1"/>
    </xf>
    <xf numFmtId="0" fontId="22" fillId="0" borderId="0" xfId="1" applyFont="1" applyAlignment="1" applyProtection="1">
      <protection hidden="1"/>
    </xf>
    <xf numFmtId="1" fontId="22" fillId="0" borderId="3" xfId="1" applyNumberFormat="1" applyFont="1" applyBorder="1" applyAlignment="1" applyProtection="1">
      <alignment horizontal="center"/>
      <protection locked="0" hidden="1"/>
    </xf>
    <xf numFmtId="0" fontId="22" fillId="0" borderId="3" xfId="1" applyFont="1" applyBorder="1" applyAlignment="1" applyProtection="1">
      <protection locked="0" hidden="1"/>
    </xf>
    <xf numFmtId="4" fontId="22" fillId="0" borderId="3" xfId="1" applyNumberFormat="1" applyFont="1" applyBorder="1" applyAlignment="1" applyProtection="1">
      <protection hidden="1"/>
    </xf>
    <xf numFmtId="1" fontId="24" fillId="0" borderId="0" xfId="0" applyNumberFormat="1" applyFont="1" applyAlignment="1">
      <alignment horizontal="center"/>
    </xf>
    <xf numFmtId="0" fontId="24" fillId="0" borderId="0" xfId="0" applyFont="1" applyAlignment="1"/>
    <xf numFmtId="4" fontId="24" fillId="0" borderId="0" xfId="0" applyNumberFormat="1" applyFont="1" applyAlignment="1"/>
    <xf numFmtId="1" fontId="23" fillId="0" borderId="0" xfId="0" applyNumberFormat="1" applyFont="1" applyAlignment="1">
      <alignment horizontal="left"/>
    </xf>
    <xf numFmtId="1" fontId="23" fillId="0" borderId="3" xfId="0" applyNumberFormat="1" applyFont="1" applyBorder="1" applyAlignment="1">
      <alignment horizontal="center"/>
    </xf>
    <xf numFmtId="1" fontId="23" fillId="0" borderId="3" xfId="0" applyNumberFormat="1" applyFont="1" applyBorder="1" applyAlignment="1"/>
    <xf numFmtId="3" fontId="23" fillId="0" borderId="3" xfId="0" applyNumberFormat="1" applyFont="1" applyBorder="1" applyAlignment="1"/>
    <xf numFmtId="4" fontId="23" fillId="0" borderId="3" xfId="0" applyNumberFormat="1" applyFont="1" applyBorder="1" applyAlignment="1"/>
    <xf numFmtId="1" fontId="21" fillId="0" borderId="0" xfId="0" applyNumberFormat="1" applyFont="1" applyAlignment="1">
      <alignment horizontal="center"/>
    </xf>
    <xf numFmtId="1" fontId="21" fillId="0" borderId="0" xfId="0" applyNumberFormat="1" applyFont="1" applyAlignment="1"/>
    <xf numFmtId="3" fontId="21" fillId="0" borderId="0" xfId="0" applyNumberFormat="1" applyFont="1" applyAlignment="1"/>
    <xf numFmtId="4" fontId="21" fillId="0" borderId="0" xfId="0" applyNumberFormat="1" applyFont="1" applyAlignment="1"/>
    <xf numFmtId="0" fontId="16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1" fontId="16" fillId="0" borderId="1" xfId="1" applyNumberFormat="1" applyFont="1" applyBorder="1" applyAlignment="1" applyProtection="1">
      <alignment horizontal="center"/>
      <protection locked="0" hidden="1"/>
    </xf>
    <xf numFmtId="0" fontId="16" fillId="0" borderId="1" xfId="1" applyFont="1" applyBorder="1" applyProtection="1">
      <protection locked="0" hidden="1"/>
    </xf>
    <xf numFmtId="4" fontId="16" fillId="0" borderId="1" xfId="1" applyNumberFormat="1" applyFont="1" applyBorder="1" applyProtection="1">
      <protection hidden="1"/>
    </xf>
    <xf numFmtId="4" fontId="21" fillId="0" borderId="1" xfId="1" applyNumberFormat="1" applyFont="1" applyBorder="1" applyAlignment="1" applyProtection="1">
      <alignment shrinkToFit="1"/>
      <protection hidden="1"/>
    </xf>
    <xf numFmtId="0" fontId="16" fillId="0" borderId="1" xfId="1" applyFont="1" applyBorder="1" applyAlignment="1" applyProtection="1">
      <alignment wrapText="1" shrinkToFit="1"/>
      <protection locked="0"/>
    </xf>
    <xf numFmtId="1" fontId="22" fillId="0" borderId="1" xfId="1" applyNumberFormat="1" applyFont="1" applyBorder="1" applyAlignment="1" applyProtection="1">
      <alignment horizontal="center"/>
      <protection locked="0" hidden="1"/>
    </xf>
    <xf numFmtId="0" fontId="22" fillId="0" borderId="1" xfId="1" applyFont="1" applyBorder="1" applyProtection="1">
      <protection locked="0" hidden="1"/>
    </xf>
    <xf numFmtId="4" fontId="22" fillId="0" borderId="1" xfId="1" applyNumberFormat="1" applyFont="1" applyBorder="1" applyProtection="1">
      <protection hidden="1"/>
    </xf>
    <xf numFmtId="4" fontId="23" fillId="0" borderId="1" xfId="1" applyNumberFormat="1" applyFont="1" applyBorder="1" applyAlignment="1" applyProtection="1">
      <alignment shrinkToFit="1"/>
      <protection hidden="1"/>
    </xf>
    <xf numFmtId="0" fontId="22" fillId="0" borderId="1" xfId="1" applyFont="1" applyBorder="1" applyAlignment="1" applyProtection="1">
      <alignment wrapText="1" shrinkToFit="1"/>
      <protection locked="0"/>
    </xf>
    <xf numFmtId="0" fontId="24" fillId="0" borderId="0" xfId="0" applyFont="1"/>
    <xf numFmtId="3" fontId="23" fillId="0" borderId="0" xfId="0" applyNumberFormat="1" applyFont="1"/>
    <xf numFmtId="0" fontId="22" fillId="0" borderId="4" xfId="1" applyFont="1" applyBorder="1" applyAlignment="1" applyProtection="1">
      <alignment wrapText="1" shrinkToFit="1"/>
      <protection locked="0"/>
    </xf>
  </cellXfs>
  <cellStyles count="12">
    <cellStyle name="Hypertextový odkaz 2" xfId="3" xr:uid="{00000000-0005-0000-0000-000000000000}"/>
    <cellStyle name="Normální" xfId="0" builtinId="0"/>
    <cellStyle name="normální 2" xfId="1" xr:uid="{00000000-0005-0000-0000-000002000000}"/>
    <cellStyle name="normální 3" xfId="6" xr:uid="{00000000-0005-0000-0000-000003000000}"/>
    <cellStyle name="normální 3 2" xfId="7" xr:uid="{00000000-0005-0000-0000-000004000000}"/>
    <cellStyle name="normální 3 2 2" xfId="8" xr:uid="{00000000-0005-0000-0000-000005000000}"/>
    <cellStyle name="normální 3 2 3" xfId="2" xr:uid="{00000000-0005-0000-0000-000006000000}"/>
    <cellStyle name="normální 4" xfId="5" xr:uid="{00000000-0005-0000-0000-000007000000}"/>
    <cellStyle name="normální 5" xfId="9" xr:uid="{00000000-0005-0000-0000-000008000000}"/>
    <cellStyle name="normální 6" xfId="4" xr:uid="{00000000-0005-0000-0000-000009000000}"/>
    <cellStyle name="normální 7" xfId="10" xr:uid="{00000000-0005-0000-0000-00000A000000}"/>
    <cellStyle name="Normální 8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0</xdr:row>
          <xdr:rowOff>28575</xdr:rowOff>
        </xdr:from>
        <xdr:to>
          <xdr:col>3</xdr:col>
          <xdr:colOff>133350</xdr:colOff>
          <xdr:row>1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cs-CZ" sz="18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ZPĚT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0</xdr:row>
          <xdr:rowOff>47625</xdr:rowOff>
        </xdr:from>
        <xdr:to>
          <xdr:col>6</xdr:col>
          <xdr:colOff>47625</xdr:colOff>
          <xdr:row>1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ulož změny 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O\GORISS\PROG\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TOVÉ ZMĚNY zal"/>
      <sheetName val="Fin_vyd-1"/>
      <sheetName val="uprROZPvyd"/>
      <sheetName val="uprROZPprij"/>
      <sheetName val="Fin_prij-1"/>
      <sheetName val="ROZPOČET_VYD"/>
      <sheetName val="ROZPOČET_prij"/>
      <sheetName val="Novy_ROZPOČET_VYD"/>
      <sheetName val="Novy_ROZPOČET_prij"/>
      <sheetName val="přek_kap_vyd1"/>
      <sheetName val="ROZPOČET_VYD_arch"/>
      <sheetName val="tiskZmeny"/>
      <sheetName val="ROZPOČTOVÉ ZMĚNY"/>
      <sheetName val="ROZPOČTOVÉ ZMĚNY pro NovRozp"/>
      <sheetName val="ROZPOČET_prij star"/>
      <sheetName val="rozpoctovy_vyhled"/>
      <sheetName val="VYcelý rok - 1"/>
      <sheetName val="PRIcelý rok - 1"/>
      <sheetName val="HELP 2"/>
      <sheetName val="seznam"/>
      <sheetName val="LIST9TiskRozpVYD"/>
      <sheetName val="LIST9TiskRozp"/>
      <sheetName val="starosta"/>
      <sheetName val="Novy_ROZPOČET_prij stary"/>
      <sheetName val="NastaveniExportuDavky"/>
      <sheetName val="POPIS3A"/>
      <sheetName val="FIN_prij"/>
      <sheetName val="PRIcelý rok - 2"/>
      <sheetName val="VYcelý rok - 2"/>
      <sheetName val="FIN_VYD (2)"/>
      <sheetName val="bil_meziroc_SPOJ (2)"/>
      <sheetName val="bil_meziroc_SPOJ"/>
      <sheetName val="POPIS3"/>
      <sheetName val="tiskZmenyoRIG"/>
      <sheetName val="tiskZmenyZahlavi"/>
      <sheetName val="tiskk"/>
      <sheetName val="kniha koff orig"/>
      <sheetName val="kniha koff"/>
      <sheetName val="cisODPA"/>
      <sheetName val="List2TiskRozp"/>
      <sheetName val="FINKA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menu5"/>
      <sheetName val="VYBKRIT12 orig"/>
      <sheetName val="VYBKRIT1"/>
      <sheetName val="VYBKRIT2"/>
      <sheetName val="cesta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helpVYHLED"/>
      <sheetName val="helpUpravaR"/>
      <sheetName val="miso"/>
    </sheetNames>
    <definedNames>
      <definedName name="saveSoubor"/>
      <definedName name="zpetROZPOCET_VYD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R99"/>
  <sheetViews>
    <sheetView tabSelected="1" topLeftCell="A42" workbookViewId="0">
      <selection activeCell="H71" sqref="H71"/>
    </sheetView>
  </sheetViews>
  <sheetFormatPr defaultRowHeight="12.75" x14ac:dyDescent="0.2"/>
  <cols>
    <col min="1" max="1" width="5.7109375" style="36" customWidth="1"/>
    <col min="2" max="2" width="5.7109375" style="37" customWidth="1"/>
    <col min="3" max="3" width="9.7109375" style="18" customWidth="1"/>
    <col min="4" max="4" width="10.7109375" style="18" customWidth="1"/>
    <col min="5" max="5" width="40.7109375" style="18" customWidth="1"/>
    <col min="6" max="8" width="13.7109375" style="38" customWidth="1"/>
    <col min="9" max="9" width="25.7109375" style="18" customWidth="1"/>
    <col min="10" max="16384" width="9.140625" style="18"/>
  </cols>
  <sheetData>
    <row r="1" spans="1:9" s="13" customFormat="1" x14ac:dyDescent="0.2"/>
    <row r="2" spans="1:9" s="13" customFormat="1" x14ac:dyDescent="0.2">
      <c r="B2" s="12"/>
      <c r="C2" s="12"/>
      <c r="D2" s="12"/>
      <c r="E2" s="12"/>
      <c r="F2" s="12"/>
      <c r="G2" s="12"/>
      <c r="H2" s="12"/>
    </row>
    <row r="3" spans="1:9" s="13" customFormat="1" x14ac:dyDescent="0.2">
      <c r="A3" s="96" t="s">
        <v>9</v>
      </c>
      <c r="B3" s="96"/>
      <c r="C3" s="96"/>
      <c r="D3" s="96"/>
      <c r="E3" s="96"/>
      <c r="F3" s="96"/>
      <c r="G3" s="96"/>
      <c r="H3" s="96"/>
      <c r="I3" s="39"/>
    </row>
    <row r="4" spans="1:9" s="13" customFormat="1" x14ac:dyDescent="0.2">
      <c r="A4" s="96"/>
      <c r="B4" s="96"/>
      <c r="C4" s="96"/>
      <c r="D4" s="96"/>
      <c r="E4" s="96"/>
      <c r="F4" s="96"/>
      <c r="G4" s="96"/>
      <c r="H4" s="96"/>
      <c r="I4" s="39"/>
    </row>
    <row r="5" spans="1:9" s="13" customFormat="1" x14ac:dyDescent="0.2">
      <c r="A5" s="97" t="s">
        <v>62</v>
      </c>
      <c r="B5" s="96"/>
      <c r="C5" s="96"/>
      <c r="D5" s="96"/>
      <c r="E5" s="96"/>
      <c r="F5" s="96"/>
      <c r="G5" s="96"/>
      <c r="H5" s="96"/>
      <c r="I5" s="39"/>
    </row>
    <row r="6" spans="1:9" s="13" customFormat="1" x14ac:dyDescent="0.2">
      <c r="A6" s="96"/>
      <c r="B6" s="96"/>
      <c r="C6" s="96"/>
      <c r="D6" s="96"/>
      <c r="E6" s="96"/>
      <c r="F6" s="96"/>
      <c r="G6" s="96"/>
      <c r="H6" s="96"/>
      <c r="I6" s="39"/>
    </row>
    <row r="7" spans="1:9" s="13" customFormat="1" x14ac:dyDescent="0.2">
      <c r="A7" s="96" t="s">
        <v>0</v>
      </c>
      <c r="B7" s="96"/>
      <c r="C7" s="96"/>
      <c r="D7" s="96"/>
      <c r="E7" s="96"/>
      <c r="F7" s="96"/>
      <c r="G7" s="96"/>
      <c r="H7" s="96"/>
      <c r="I7" s="39"/>
    </row>
    <row r="8" spans="1:9" s="13" customFormat="1" x14ac:dyDescent="0.2">
      <c r="A8" s="96" t="s">
        <v>1</v>
      </c>
      <c r="B8" s="96"/>
      <c r="C8" s="96"/>
      <c r="D8" s="96"/>
      <c r="E8" s="96"/>
      <c r="F8" s="96"/>
      <c r="G8" s="96"/>
      <c r="H8" s="96"/>
      <c r="I8" s="39"/>
    </row>
    <row r="9" spans="1:9" s="13" customFormat="1" x14ac:dyDescent="0.2">
      <c r="A9" s="96"/>
      <c r="B9" s="96"/>
      <c r="C9" s="96"/>
      <c r="D9" s="96"/>
      <c r="E9" s="96"/>
      <c r="F9" s="96"/>
      <c r="G9" s="96"/>
      <c r="H9" s="96"/>
      <c r="I9" s="39"/>
    </row>
    <row r="10" spans="1:9" s="13" customFormat="1" x14ac:dyDescent="0.2">
      <c r="A10" s="98" t="s">
        <v>63</v>
      </c>
      <c r="B10" s="96"/>
      <c r="C10" s="96"/>
      <c r="D10" s="96"/>
      <c r="E10" s="96"/>
      <c r="F10" s="96"/>
      <c r="G10" s="96"/>
      <c r="H10" s="96"/>
      <c r="I10" s="39"/>
    </row>
    <row r="11" spans="1:9" s="13" customFormat="1" x14ac:dyDescent="0.2">
      <c r="A11" s="49"/>
      <c r="B11" s="48"/>
      <c r="C11" s="48"/>
      <c r="D11" s="48"/>
      <c r="E11" s="48"/>
      <c r="F11" s="48"/>
      <c r="G11" s="48"/>
      <c r="H11" s="48"/>
      <c r="I11" s="39"/>
    </row>
    <row r="12" spans="1:9" s="15" customFormat="1" x14ac:dyDescent="0.2">
      <c r="A12" s="14" t="s">
        <v>61</v>
      </c>
      <c r="B12" s="14"/>
      <c r="F12" s="16"/>
      <c r="G12" s="16"/>
      <c r="H12" s="16"/>
      <c r="I12" s="40"/>
    </row>
    <row r="13" spans="1:9" x14ac:dyDescent="0.2">
      <c r="A13" s="50" t="s">
        <v>13</v>
      </c>
      <c r="B13" s="17" t="s">
        <v>14</v>
      </c>
      <c r="C13" s="51" t="s">
        <v>21</v>
      </c>
      <c r="D13" s="52" t="s">
        <v>15</v>
      </c>
      <c r="E13" s="51" t="s">
        <v>16</v>
      </c>
      <c r="F13" s="53" t="s">
        <v>18</v>
      </c>
      <c r="G13" s="54" t="s">
        <v>20</v>
      </c>
      <c r="H13" s="55" t="s">
        <v>19</v>
      </c>
      <c r="I13" s="41" t="s">
        <v>17</v>
      </c>
    </row>
    <row r="14" spans="1:9" x14ac:dyDescent="0.2">
      <c r="A14" s="56">
        <v>0</v>
      </c>
      <c r="B14" s="19">
        <v>1340</v>
      </c>
      <c r="C14" s="57"/>
      <c r="D14" s="58"/>
      <c r="E14" s="58" t="s">
        <v>22</v>
      </c>
      <c r="F14" s="20">
        <v>525011.5</v>
      </c>
      <c r="G14" s="21">
        <v>1488</v>
      </c>
      <c r="H14" s="20">
        <v>526499.5</v>
      </c>
      <c r="I14" s="42"/>
    </row>
    <row r="15" spans="1:9" x14ac:dyDescent="0.2">
      <c r="A15" s="59">
        <v>2310</v>
      </c>
      <c r="B15" s="22">
        <v>2133</v>
      </c>
      <c r="C15" s="60"/>
      <c r="D15" s="61"/>
      <c r="E15" s="61" t="s">
        <v>23</v>
      </c>
      <c r="F15" s="23">
        <v>210</v>
      </c>
      <c r="G15" s="24">
        <v>12100</v>
      </c>
      <c r="H15" s="23">
        <v>12310</v>
      </c>
      <c r="I15" s="42"/>
    </row>
    <row r="16" spans="1:9" x14ac:dyDescent="0.2">
      <c r="A16" s="56">
        <v>2310</v>
      </c>
      <c r="B16" s="19"/>
      <c r="C16" s="57"/>
      <c r="D16" s="58" t="s">
        <v>24</v>
      </c>
      <c r="E16" s="58"/>
      <c r="F16" s="20">
        <v>210</v>
      </c>
      <c r="G16" s="20">
        <v>12100</v>
      </c>
      <c r="H16" s="20">
        <v>12310</v>
      </c>
      <c r="I16" s="42"/>
    </row>
    <row r="17" spans="1:18" x14ac:dyDescent="0.2">
      <c r="A17" s="59">
        <v>3113</v>
      </c>
      <c r="B17" s="22">
        <v>2132</v>
      </c>
      <c r="C17" s="60"/>
      <c r="D17" s="61"/>
      <c r="E17" s="61" t="s">
        <v>25</v>
      </c>
      <c r="F17" s="23">
        <v>27334</v>
      </c>
      <c r="G17" s="24">
        <v>27334</v>
      </c>
      <c r="H17" s="23">
        <v>54668</v>
      </c>
      <c r="I17" s="42"/>
    </row>
    <row r="18" spans="1:18" x14ac:dyDescent="0.2">
      <c r="A18" s="56">
        <v>3113</v>
      </c>
      <c r="B18" s="19"/>
      <c r="C18" s="57"/>
      <c r="D18" s="58" t="s">
        <v>26</v>
      </c>
      <c r="E18" s="58"/>
      <c r="F18" s="20">
        <v>104982</v>
      </c>
      <c r="G18" s="20">
        <v>27334</v>
      </c>
      <c r="H18" s="20">
        <v>132316</v>
      </c>
      <c r="I18" s="42"/>
    </row>
    <row r="19" spans="1:18" x14ac:dyDescent="0.2">
      <c r="A19" s="59">
        <v>3612</v>
      </c>
      <c r="B19" s="22">
        <v>2111</v>
      </c>
      <c r="C19" s="60"/>
      <c r="D19" s="61"/>
      <c r="E19" s="61" t="s">
        <v>27</v>
      </c>
      <c r="F19" s="23">
        <v>57243</v>
      </c>
      <c r="G19" s="24">
        <v>-1800</v>
      </c>
      <c r="H19" s="23">
        <v>55443</v>
      </c>
      <c r="I19" s="42"/>
    </row>
    <row r="20" spans="1:18" x14ac:dyDescent="0.2">
      <c r="A20" s="59">
        <v>3612</v>
      </c>
      <c r="B20" s="22">
        <v>2132</v>
      </c>
      <c r="C20" s="60"/>
      <c r="D20" s="61"/>
      <c r="E20" s="61" t="s">
        <v>25</v>
      </c>
      <c r="F20" s="23">
        <v>189030</v>
      </c>
      <c r="G20" s="24">
        <v>2763</v>
      </c>
      <c r="H20" s="23">
        <v>191793</v>
      </c>
      <c r="I20" s="42"/>
    </row>
    <row r="21" spans="1:18" x14ac:dyDescent="0.2">
      <c r="A21" s="56">
        <v>3612</v>
      </c>
      <c r="B21" s="19"/>
      <c r="C21" s="57"/>
      <c r="D21" s="58" t="s">
        <v>28</v>
      </c>
      <c r="E21" s="58"/>
      <c r="F21" s="20">
        <v>246273</v>
      </c>
      <c r="G21" s="20">
        <v>963</v>
      </c>
      <c r="H21" s="20">
        <v>247236</v>
      </c>
      <c r="I21" s="42"/>
    </row>
    <row r="22" spans="1:18" x14ac:dyDescent="0.2">
      <c r="A22" s="59">
        <v>3725</v>
      </c>
      <c r="B22" s="22">
        <v>2324</v>
      </c>
      <c r="C22" s="60"/>
      <c r="D22" s="61"/>
      <c r="E22" s="61" t="s">
        <v>29</v>
      </c>
      <c r="F22" s="23">
        <v>238697</v>
      </c>
      <c r="G22" s="24">
        <v>83970.5</v>
      </c>
      <c r="H22" s="23">
        <v>322667.5</v>
      </c>
      <c r="I22" s="42"/>
    </row>
    <row r="23" spans="1:18" x14ac:dyDescent="0.2">
      <c r="A23" s="56">
        <v>3725</v>
      </c>
      <c r="B23" s="19"/>
      <c r="C23" s="57"/>
      <c r="D23" s="58" t="s">
        <v>30</v>
      </c>
      <c r="E23" s="58"/>
      <c r="F23" s="20">
        <v>238697</v>
      </c>
      <c r="G23" s="20">
        <v>83970.5</v>
      </c>
      <c r="H23" s="20">
        <v>322667.5</v>
      </c>
      <c r="I23" s="42"/>
    </row>
    <row r="24" spans="1:18" x14ac:dyDescent="0.2">
      <c r="A24" s="59">
        <v>6171</v>
      </c>
      <c r="B24" s="22">
        <v>2321</v>
      </c>
      <c r="C24" s="60"/>
      <c r="D24" s="61"/>
      <c r="E24" s="61" t="s">
        <v>31</v>
      </c>
      <c r="F24" s="23">
        <v>0</v>
      </c>
      <c r="G24" s="24">
        <v>90059</v>
      </c>
      <c r="H24" s="23">
        <v>90059</v>
      </c>
      <c r="I24" s="42"/>
    </row>
    <row r="25" spans="1:18" ht="13.5" thickBot="1" x14ac:dyDescent="0.25">
      <c r="A25" s="62">
        <v>6171</v>
      </c>
      <c r="B25" s="25"/>
      <c r="C25" s="63"/>
      <c r="D25" s="64" t="s">
        <v>32</v>
      </c>
      <c r="E25" s="64"/>
      <c r="F25" s="26">
        <v>317229</v>
      </c>
      <c r="G25" s="26">
        <v>90059</v>
      </c>
      <c r="H25" s="26">
        <v>407288</v>
      </c>
      <c r="I25" s="42"/>
    </row>
    <row r="26" spans="1:18" ht="13.5" thickTop="1" x14ac:dyDescent="0.2">
      <c r="A26" s="65"/>
      <c r="B26" s="27"/>
      <c r="C26" s="66"/>
      <c r="D26" s="67" t="s">
        <v>33</v>
      </c>
      <c r="E26" s="67"/>
      <c r="F26" s="28"/>
      <c r="G26" s="29">
        <v>215914.5</v>
      </c>
      <c r="H26" s="28"/>
      <c r="I26" s="43"/>
    </row>
    <row r="27" spans="1:18" x14ac:dyDescent="0.2">
      <c r="A27" s="68"/>
      <c r="B27" s="69"/>
      <c r="C27" s="70"/>
      <c r="D27" s="70"/>
      <c r="E27" s="70"/>
      <c r="F27" s="71"/>
      <c r="G27" s="71"/>
      <c r="H27" s="71"/>
      <c r="I27" s="44"/>
    </row>
    <row r="28" spans="1:18" x14ac:dyDescent="0.2">
      <c r="A28" s="68"/>
      <c r="B28" s="69"/>
      <c r="C28" s="70"/>
      <c r="D28" s="70" t="s">
        <v>34</v>
      </c>
      <c r="E28" s="70"/>
      <c r="F28" s="71">
        <v>48587820.399999999</v>
      </c>
      <c r="G28" s="71">
        <v>215914.5</v>
      </c>
      <c r="H28" s="71">
        <v>48754725.780000001</v>
      </c>
      <c r="I28" s="44"/>
    </row>
    <row r="29" spans="1:18" x14ac:dyDescent="0.2">
      <c r="A29" s="68"/>
      <c r="B29" s="69"/>
      <c r="C29" s="70"/>
      <c r="D29" s="70"/>
      <c r="E29" s="70"/>
      <c r="F29" s="71"/>
      <c r="G29" s="71"/>
      <c r="H29" s="71"/>
      <c r="I29" s="44"/>
    </row>
    <row r="30" spans="1:18" x14ac:dyDescent="0.2">
      <c r="A30" s="87" t="s">
        <v>35</v>
      </c>
      <c r="B30" s="69"/>
      <c r="C30" s="70"/>
      <c r="D30" s="70"/>
      <c r="E30" s="70"/>
      <c r="F30" s="71"/>
      <c r="G30" s="71"/>
      <c r="H30" s="71"/>
      <c r="I30" s="44"/>
    </row>
    <row r="31" spans="1:18" x14ac:dyDescent="0.2">
      <c r="A31" s="72" t="s">
        <v>13</v>
      </c>
      <c r="B31" s="73" t="s">
        <v>14</v>
      </c>
      <c r="C31" s="73" t="s">
        <v>21</v>
      </c>
      <c r="D31" s="74" t="s">
        <v>15</v>
      </c>
      <c r="E31" s="75" t="s">
        <v>16</v>
      </c>
      <c r="F31" s="75" t="s">
        <v>36</v>
      </c>
      <c r="G31" s="76" t="s">
        <v>20</v>
      </c>
      <c r="H31" s="77" t="s">
        <v>19</v>
      </c>
      <c r="I31" s="45" t="s">
        <v>17</v>
      </c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2">
      <c r="A32" s="100">
        <v>2212</v>
      </c>
      <c r="B32" s="22">
        <v>6121</v>
      </c>
      <c r="C32" s="101"/>
      <c r="D32" s="102"/>
      <c r="E32" s="102" t="s">
        <v>38</v>
      </c>
      <c r="F32" s="23">
        <v>0</v>
      </c>
      <c r="G32" s="23">
        <v>12100</v>
      </c>
      <c r="H32" s="103">
        <v>12100</v>
      </c>
      <c r="I32" s="104"/>
      <c r="J32" s="30"/>
      <c r="K32" s="30"/>
      <c r="L32" s="30"/>
      <c r="M32" s="30"/>
      <c r="N32" s="30"/>
      <c r="O32" s="30"/>
      <c r="P32" s="30"/>
      <c r="Q32" s="30"/>
      <c r="R32" s="30"/>
    </row>
    <row r="33" spans="1:18" s="111" customFormat="1" x14ac:dyDescent="0.2">
      <c r="A33" s="105">
        <v>2212</v>
      </c>
      <c r="B33" s="19"/>
      <c r="C33" s="106"/>
      <c r="D33" s="107" t="s">
        <v>39</v>
      </c>
      <c r="E33" s="107"/>
      <c r="F33" s="20">
        <v>166342.21</v>
      </c>
      <c r="G33" s="21">
        <v>12100</v>
      </c>
      <c r="H33" s="108">
        <v>178442.21</v>
      </c>
      <c r="I33" s="109"/>
      <c r="J33" s="110"/>
      <c r="K33" s="110"/>
      <c r="L33" s="110"/>
      <c r="M33" s="110"/>
      <c r="N33" s="110"/>
      <c r="O33" s="110"/>
      <c r="P33" s="110"/>
      <c r="Q33" s="110"/>
      <c r="R33" s="110"/>
    </row>
    <row r="34" spans="1:18" x14ac:dyDescent="0.2">
      <c r="A34" s="100">
        <v>2219</v>
      </c>
      <c r="B34" s="22">
        <v>5141</v>
      </c>
      <c r="C34" s="101"/>
      <c r="D34" s="102"/>
      <c r="E34" s="102" t="s">
        <v>40</v>
      </c>
      <c r="F34" s="23">
        <v>50000</v>
      </c>
      <c r="G34" s="23">
        <v>3927.57</v>
      </c>
      <c r="H34" s="103">
        <v>53927.57</v>
      </c>
      <c r="I34" s="104"/>
      <c r="J34" s="30"/>
      <c r="K34" s="30"/>
      <c r="L34" s="30"/>
      <c r="M34" s="30"/>
      <c r="N34" s="30"/>
      <c r="O34" s="30"/>
      <c r="P34" s="30"/>
      <c r="Q34" s="30"/>
      <c r="R34" s="30"/>
    </row>
    <row r="35" spans="1:18" x14ac:dyDescent="0.2">
      <c r="A35" s="100">
        <v>2219</v>
      </c>
      <c r="B35" s="22">
        <v>6121</v>
      </c>
      <c r="C35" s="101"/>
      <c r="D35" s="102"/>
      <c r="E35" s="102" t="s">
        <v>38</v>
      </c>
      <c r="F35" s="23">
        <v>13986887.550000001</v>
      </c>
      <c r="G35" s="24">
        <v>112313.73</v>
      </c>
      <c r="H35" s="103">
        <v>14099201.280000001</v>
      </c>
      <c r="I35" s="104"/>
      <c r="J35" s="30"/>
      <c r="K35" s="30"/>
      <c r="L35" s="30"/>
      <c r="M35" s="30"/>
      <c r="N35" s="30"/>
      <c r="O35" s="30"/>
      <c r="P35" s="30"/>
      <c r="Q35" s="30"/>
      <c r="R35" s="30"/>
    </row>
    <row r="36" spans="1:18" x14ac:dyDescent="0.2">
      <c r="A36" s="105">
        <v>2219</v>
      </c>
      <c r="B36" s="19"/>
      <c r="C36" s="106"/>
      <c r="D36" s="107" t="s">
        <v>41</v>
      </c>
      <c r="E36" s="107"/>
      <c r="F36" s="20">
        <v>14392632.24</v>
      </c>
      <c r="G36" s="20">
        <v>116241.3</v>
      </c>
      <c r="H36" s="108">
        <v>14508873.539999999</v>
      </c>
      <c r="I36" s="104"/>
      <c r="J36" s="30"/>
      <c r="K36" s="30"/>
      <c r="L36" s="30"/>
      <c r="M36" s="30"/>
      <c r="N36" s="30"/>
      <c r="O36" s="30"/>
      <c r="P36" s="30"/>
      <c r="Q36" s="30"/>
      <c r="R36" s="30"/>
    </row>
    <row r="37" spans="1:18" x14ac:dyDescent="0.2">
      <c r="A37" s="100">
        <v>2321</v>
      </c>
      <c r="B37" s="22">
        <v>5169</v>
      </c>
      <c r="C37" s="101"/>
      <c r="D37" s="102"/>
      <c r="E37" s="102" t="s">
        <v>42</v>
      </c>
      <c r="F37" s="23">
        <v>304446.40000000002</v>
      </c>
      <c r="G37" s="24">
        <v>2315.94</v>
      </c>
      <c r="H37" s="103">
        <v>306762.34000000003</v>
      </c>
      <c r="I37" s="104"/>
      <c r="J37" s="30"/>
      <c r="K37" s="30"/>
      <c r="L37" s="30"/>
      <c r="M37" s="30"/>
      <c r="N37" s="30"/>
      <c r="O37" s="30"/>
      <c r="P37" s="30"/>
      <c r="Q37" s="30"/>
      <c r="R37" s="30"/>
    </row>
    <row r="38" spans="1:18" x14ac:dyDescent="0.2">
      <c r="A38" s="105">
        <v>2321</v>
      </c>
      <c r="B38" s="19"/>
      <c r="C38" s="106"/>
      <c r="D38" s="107" t="s">
        <v>43</v>
      </c>
      <c r="E38" s="107"/>
      <c r="F38" s="20">
        <v>1246609.96</v>
      </c>
      <c r="G38" s="20">
        <v>2315.94</v>
      </c>
      <c r="H38" s="108">
        <v>1248925.8999999999</v>
      </c>
      <c r="I38" s="104"/>
      <c r="J38" s="30"/>
      <c r="K38" s="30"/>
      <c r="L38" s="30"/>
      <c r="M38" s="30"/>
      <c r="N38" s="30"/>
      <c r="O38" s="30"/>
      <c r="P38" s="30"/>
      <c r="Q38" s="30"/>
      <c r="R38" s="30"/>
    </row>
    <row r="39" spans="1:18" x14ac:dyDescent="0.2">
      <c r="A39" s="100">
        <v>3429</v>
      </c>
      <c r="B39" s="22">
        <v>5222</v>
      </c>
      <c r="C39" s="101"/>
      <c r="D39" s="102"/>
      <c r="E39" s="102" t="s">
        <v>44</v>
      </c>
      <c r="F39" s="23">
        <v>63606</v>
      </c>
      <c r="G39" s="24">
        <v>100000</v>
      </c>
      <c r="H39" s="103">
        <v>163606</v>
      </c>
      <c r="I39" s="104"/>
      <c r="J39" s="30"/>
      <c r="K39" s="30"/>
      <c r="L39" s="30"/>
      <c r="M39" s="30"/>
      <c r="N39" s="30"/>
      <c r="O39" s="30"/>
      <c r="P39" s="30"/>
      <c r="Q39" s="30"/>
      <c r="R39" s="30"/>
    </row>
    <row r="40" spans="1:18" x14ac:dyDescent="0.2">
      <c r="A40" s="105">
        <v>3429</v>
      </c>
      <c r="B40" s="19"/>
      <c r="C40" s="106"/>
      <c r="D40" s="107" t="s">
        <v>45</v>
      </c>
      <c r="E40" s="107"/>
      <c r="F40" s="20">
        <v>411922.3</v>
      </c>
      <c r="G40" s="20">
        <v>100000</v>
      </c>
      <c r="H40" s="108">
        <v>511922.3</v>
      </c>
      <c r="I40" s="104"/>
      <c r="J40" s="30"/>
      <c r="K40" s="30"/>
      <c r="L40" s="30"/>
      <c r="M40" s="30"/>
      <c r="N40" s="30"/>
      <c r="O40" s="30"/>
      <c r="P40" s="30"/>
      <c r="Q40" s="30"/>
      <c r="R40" s="30"/>
    </row>
    <row r="41" spans="1:18" x14ac:dyDescent="0.2">
      <c r="A41" s="100">
        <v>3612</v>
      </c>
      <c r="B41" s="22">
        <v>5139</v>
      </c>
      <c r="C41" s="101"/>
      <c r="D41" s="102"/>
      <c r="E41" s="102" t="s">
        <v>46</v>
      </c>
      <c r="F41" s="23">
        <v>2315.56</v>
      </c>
      <c r="G41" s="24">
        <v>3530</v>
      </c>
      <c r="H41" s="103">
        <v>5845.5599999999995</v>
      </c>
      <c r="I41" s="104"/>
      <c r="J41" s="30"/>
      <c r="K41" s="30"/>
      <c r="L41" s="30"/>
      <c r="M41" s="30"/>
      <c r="N41" s="30"/>
      <c r="O41" s="30"/>
      <c r="P41" s="30"/>
      <c r="Q41" s="30"/>
      <c r="R41" s="30"/>
    </row>
    <row r="42" spans="1:18" x14ac:dyDescent="0.2">
      <c r="A42" s="105">
        <v>3612</v>
      </c>
      <c r="B42" s="19"/>
      <c r="C42" s="106"/>
      <c r="D42" s="107" t="s">
        <v>28</v>
      </c>
      <c r="E42" s="107"/>
      <c r="F42" s="20">
        <v>17167961.510000002</v>
      </c>
      <c r="G42" s="20">
        <v>3530</v>
      </c>
      <c r="H42" s="108">
        <v>17171491.510000002</v>
      </c>
      <c r="I42" s="104"/>
      <c r="J42" s="30"/>
      <c r="K42" s="30"/>
      <c r="L42" s="30"/>
      <c r="M42" s="30"/>
      <c r="N42" s="30"/>
      <c r="O42" s="30"/>
      <c r="P42" s="30"/>
      <c r="Q42" s="30"/>
      <c r="R42" s="30"/>
    </row>
    <row r="43" spans="1:18" x14ac:dyDescent="0.2">
      <c r="A43" s="100">
        <v>3613</v>
      </c>
      <c r="B43" s="22">
        <v>5171</v>
      </c>
      <c r="C43" s="101"/>
      <c r="D43" s="102"/>
      <c r="E43" s="102" t="s">
        <v>47</v>
      </c>
      <c r="F43" s="23">
        <v>486380.70999999996</v>
      </c>
      <c r="G43" s="24">
        <v>-485391.46</v>
      </c>
      <c r="H43" s="103">
        <v>989.24999999994179</v>
      </c>
      <c r="I43" s="104"/>
      <c r="J43" s="30"/>
      <c r="K43" s="30"/>
      <c r="L43" s="30"/>
      <c r="M43" s="30"/>
      <c r="N43" s="30"/>
      <c r="O43" s="30"/>
      <c r="P43" s="30"/>
      <c r="Q43" s="30"/>
      <c r="R43" s="30"/>
    </row>
    <row r="44" spans="1:18" x14ac:dyDescent="0.2">
      <c r="A44" s="105">
        <v>3613</v>
      </c>
      <c r="B44" s="19"/>
      <c r="C44" s="106"/>
      <c r="D44" s="107" t="s">
        <v>48</v>
      </c>
      <c r="E44" s="107"/>
      <c r="F44" s="20">
        <v>676253.83</v>
      </c>
      <c r="G44" s="20">
        <v>-485391.46</v>
      </c>
      <c r="H44" s="108">
        <v>190862.37</v>
      </c>
      <c r="I44" s="104"/>
      <c r="J44" s="30"/>
      <c r="K44" s="30"/>
      <c r="L44" s="30"/>
      <c r="M44" s="30"/>
      <c r="N44" s="30"/>
      <c r="O44" s="30"/>
      <c r="P44" s="30"/>
      <c r="Q44" s="30"/>
      <c r="R44" s="30"/>
    </row>
    <row r="45" spans="1:18" x14ac:dyDescent="0.2">
      <c r="A45" s="100">
        <v>3639</v>
      </c>
      <c r="B45" s="22">
        <v>6121</v>
      </c>
      <c r="C45" s="101"/>
      <c r="D45" s="102"/>
      <c r="E45" s="102" t="s">
        <v>38</v>
      </c>
      <c r="F45" s="23">
        <v>402525.08000000007</v>
      </c>
      <c r="G45" s="24">
        <v>-240967.05</v>
      </c>
      <c r="H45" s="103">
        <v>161558.03000000009</v>
      </c>
      <c r="I45" s="104"/>
      <c r="J45" s="30"/>
      <c r="K45" s="30"/>
      <c r="L45" s="30"/>
      <c r="M45" s="30"/>
      <c r="N45" s="30"/>
      <c r="O45" s="30"/>
      <c r="P45" s="30"/>
      <c r="Q45" s="30"/>
      <c r="R45" s="30"/>
    </row>
    <row r="46" spans="1:18" x14ac:dyDescent="0.2">
      <c r="A46" s="100">
        <v>3639</v>
      </c>
      <c r="B46" s="22">
        <v>6130</v>
      </c>
      <c r="C46" s="101"/>
      <c r="D46" s="102"/>
      <c r="E46" s="102" t="s">
        <v>49</v>
      </c>
      <c r="F46" s="23">
        <v>236751.99</v>
      </c>
      <c r="G46" s="23">
        <v>1563248.01</v>
      </c>
      <c r="H46" s="103">
        <v>1800000</v>
      </c>
      <c r="I46" s="104"/>
      <c r="J46" s="30"/>
      <c r="K46" s="30"/>
      <c r="L46" s="30"/>
      <c r="M46" s="30"/>
      <c r="N46" s="30"/>
      <c r="O46" s="30"/>
      <c r="P46" s="30"/>
      <c r="Q46" s="30"/>
      <c r="R46" s="30"/>
    </row>
    <row r="47" spans="1:18" x14ac:dyDescent="0.2">
      <c r="A47" s="100">
        <v>3639</v>
      </c>
      <c r="B47" s="22">
        <v>6351</v>
      </c>
      <c r="C47" s="101"/>
      <c r="D47" s="102"/>
      <c r="E47" s="102" t="s">
        <v>50</v>
      </c>
      <c r="F47" s="23">
        <v>142344</v>
      </c>
      <c r="G47" s="24">
        <v>-101996.44</v>
      </c>
      <c r="H47" s="103">
        <v>40347.56</v>
      </c>
      <c r="I47" s="104"/>
      <c r="J47" s="30"/>
      <c r="K47" s="30"/>
      <c r="L47" s="30"/>
      <c r="M47" s="30"/>
      <c r="N47" s="30"/>
      <c r="O47" s="30"/>
      <c r="P47" s="30"/>
      <c r="Q47" s="30"/>
      <c r="R47" s="30"/>
    </row>
    <row r="48" spans="1:18" x14ac:dyDescent="0.2">
      <c r="A48" s="105">
        <v>3639</v>
      </c>
      <c r="B48" s="19"/>
      <c r="C48" s="106"/>
      <c r="D48" s="107" t="s">
        <v>51</v>
      </c>
      <c r="E48" s="107"/>
      <c r="F48" s="20">
        <v>5086965.07</v>
      </c>
      <c r="G48" s="20">
        <v>1220284.52</v>
      </c>
      <c r="H48" s="108">
        <v>6307249.5899999999</v>
      </c>
      <c r="I48" s="104"/>
      <c r="J48" s="30"/>
      <c r="K48" s="30"/>
      <c r="L48" s="30"/>
      <c r="M48" s="30"/>
      <c r="N48" s="30"/>
      <c r="O48" s="30"/>
      <c r="P48" s="30"/>
      <c r="Q48" s="30"/>
      <c r="R48" s="30"/>
    </row>
    <row r="49" spans="1:18" x14ac:dyDescent="0.2">
      <c r="A49" s="100">
        <v>6171</v>
      </c>
      <c r="B49" s="22">
        <v>5139</v>
      </c>
      <c r="C49" s="101"/>
      <c r="D49" s="102"/>
      <c r="E49" s="102" t="s">
        <v>46</v>
      </c>
      <c r="F49" s="23">
        <v>253118.49</v>
      </c>
      <c r="G49" s="24">
        <v>18100.650000000001</v>
      </c>
      <c r="H49" s="103">
        <v>271219.14</v>
      </c>
      <c r="I49" s="104"/>
      <c r="J49" s="30"/>
      <c r="K49" s="30"/>
      <c r="L49" s="30"/>
      <c r="M49" s="30"/>
      <c r="N49" s="30"/>
      <c r="O49" s="30"/>
      <c r="P49" s="30"/>
      <c r="Q49" s="30"/>
      <c r="R49" s="30"/>
    </row>
    <row r="50" spans="1:18" x14ac:dyDescent="0.2">
      <c r="A50" s="100">
        <v>6171</v>
      </c>
      <c r="B50" s="22">
        <v>5169</v>
      </c>
      <c r="C50" s="101"/>
      <c r="D50" s="102"/>
      <c r="E50" s="102" t="s">
        <v>42</v>
      </c>
      <c r="F50" s="23">
        <v>2712433.63</v>
      </c>
      <c r="G50" s="23">
        <v>-1183714.45</v>
      </c>
      <c r="H50" s="103">
        <v>1528719.18</v>
      </c>
      <c r="I50" s="104"/>
      <c r="J50" s="30"/>
      <c r="K50" s="30"/>
      <c r="L50" s="30"/>
      <c r="M50" s="30"/>
      <c r="N50" s="30"/>
      <c r="O50" s="30"/>
      <c r="P50" s="30"/>
      <c r="Q50" s="30"/>
      <c r="R50" s="30"/>
    </row>
    <row r="51" spans="1:18" s="111" customFormat="1" ht="13.5" thickBot="1" x14ac:dyDescent="0.25">
      <c r="A51" s="105">
        <v>6171</v>
      </c>
      <c r="B51" s="19"/>
      <c r="C51" s="106"/>
      <c r="D51" s="107" t="s">
        <v>32</v>
      </c>
      <c r="E51" s="107"/>
      <c r="F51" s="20">
        <v>6943086.6399999997</v>
      </c>
      <c r="G51" s="21">
        <v>-1165613.8</v>
      </c>
      <c r="H51" s="108">
        <v>5777472.8399999999</v>
      </c>
      <c r="I51" s="112"/>
      <c r="J51" s="110"/>
      <c r="K51" s="110"/>
      <c r="L51" s="110"/>
      <c r="M51" s="110"/>
      <c r="N51" s="110"/>
      <c r="O51" s="110"/>
      <c r="P51" s="110"/>
      <c r="Q51" s="110"/>
      <c r="R51" s="110"/>
    </row>
    <row r="52" spans="1:18" ht="13.5" thickTop="1" x14ac:dyDescent="0.2">
      <c r="A52" s="81"/>
      <c r="B52" s="27"/>
      <c r="C52" s="82"/>
      <c r="D52" s="83" t="s">
        <v>52</v>
      </c>
      <c r="E52" s="83"/>
      <c r="F52" s="28"/>
      <c r="G52" s="29">
        <f>G32+G34+G35+G37+G39+G41+G43+G45+G47+G49+G50+G46</f>
        <v>-196533.49999999977</v>
      </c>
      <c r="H52" s="35"/>
      <c r="I52" s="46"/>
      <c r="J52" s="30"/>
      <c r="K52" s="30"/>
      <c r="L52" s="30"/>
      <c r="M52" s="30"/>
      <c r="N52" s="30"/>
      <c r="O52" s="30"/>
      <c r="P52" s="30"/>
      <c r="Q52" s="30"/>
      <c r="R52" s="30"/>
    </row>
    <row r="53" spans="1:18" x14ac:dyDescent="0.2">
      <c r="A53" s="84"/>
      <c r="B53" s="85"/>
      <c r="C53" s="85"/>
      <c r="D53" s="85"/>
      <c r="E53" s="85"/>
      <c r="F53" s="86"/>
      <c r="G53" s="86"/>
      <c r="H53" s="86"/>
      <c r="I53" s="47"/>
      <c r="J53" s="30"/>
      <c r="K53" s="30"/>
      <c r="L53" s="30"/>
      <c r="M53" s="30"/>
      <c r="N53" s="30"/>
      <c r="O53" s="30"/>
      <c r="P53" s="30"/>
      <c r="Q53" s="30"/>
      <c r="R53" s="30"/>
    </row>
    <row r="54" spans="1:18" x14ac:dyDescent="0.2">
      <c r="A54" s="84"/>
      <c r="B54" s="85"/>
      <c r="C54" s="85"/>
      <c r="D54" s="85" t="s">
        <v>53</v>
      </c>
      <c r="E54" s="85"/>
      <c r="F54" s="86">
        <v>59872252.299999997</v>
      </c>
      <c r="G54" s="86">
        <v>-196533.49999999988</v>
      </c>
      <c r="H54" s="86">
        <f>F54+G54</f>
        <v>59675718.799999997</v>
      </c>
      <c r="I54" s="47"/>
      <c r="J54" s="30"/>
      <c r="K54" s="30"/>
      <c r="L54" s="30"/>
      <c r="M54" s="30"/>
      <c r="N54" s="30"/>
      <c r="O54" s="30"/>
      <c r="P54" s="30"/>
      <c r="Q54" s="30"/>
      <c r="R54" s="30"/>
    </row>
    <row r="55" spans="1:18" x14ac:dyDescent="0.2">
      <c r="A55" s="84"/>
      <c r="B55" s="85"/>
      <c r="C55" s="85"/>
      <c r="D55" s="85"/>
      <c r="E55" s="85"/>
      <c r="F55" s="86"/>
      <c r="G55" s="86"/>
      <c r="H55" s="86"/>
      <c r="I55" s="47"/>
      <c r="J55" s="30"/>
      <c r="K55" s="30"/>
      <c r="L55" s="30"/>
      <c r="M55" s="30"/>
      <c r="N55" s="30"/>
      <c r="O55" s="30"/>
      <c r="P55" s="30"/>
      <c r="Q55" s="30"/>
      <c r="R55" s="30"/>
    </row>
    <row r="56" spans="1:18" x14ac:dyDescent="0.2">
      <c r="A56" s="84"/>
      <c r="B56" s="85"/>
      <c r="C56" s="85"/>
      <c r="D56" s="85" t="s">
        <v>54</v>
      </c>
      <c r="E56" s="85"/>
      <c r="F56" s="86">
        <v>27820591.050000001</v>
      </c>
      <c r="G56" s="86">
        <f>G34+G37+G39+G41+G43+G49+G50</f>
        <v>-1541231.75</v>
      </c>
      <c r="H56" s="86">
        <f>F56+G56</f>
        <v>26279359.300000001</v>
      </c>
      <c r="I56" s="47"/>
      <c r="J56" s="30"/>
      <c r="K56" s="30"/>
      <c r="L56" s="30"/>
      <c r="M56" s="30"/>
      <c r="N56" s="30"/>
      <c r="O56" s="30"/>
      <c r="P56" s="30"/>
      <c r="Q56" s="30"/>
      <c r="R56" s="30"/>
    </row>
    <row r="57" spans="1:18" x14ac:dyDescent="0.2">
      <c r="A57" s="84"/>
      <c r="B57" s="85"/>
      <c r="C57" s="85"/>
      <c r="D57" s="85" t="s">
        <v>55</v>
      </c>
      <c r="E57" s="85"/>
      <c r="F57" s="86">
        <v>32051661.249999996</v>
      </c>
      <c r="G57" s="86">
        <f>G32+G35+G45+G46+G47</f>
        <v>1344698.25</v>
      </c>
      <c r="H57" s="86">
        <f>F57+G57</f>
        <v>33396359.499999996</v>
      </c>
      <c r="I57" s="47"/>
      <c r="J57" s="30"/>
      <c r="K57" s="30"/>
      <c r="L57" s="30"/>
      <c r="M57" s="30"/>
      <c r="N57" s="30"/>
      <c r="O57" s="30"/>
      <c r="P57" s="30"/>
      <c r="Q57" s="30"/>
      <c r="R57" s="30"/>
    </row>
    <row r="58" spans="1:18" x14ac:dyDescent="0.2">
      <c r="A58" s="68"/>
      <c r="B58" s="69"/>
      <c r="C58" s="70"/>
      <c r="D58" s="70"/>
      <c r="E58" s="70"/>
      <c r="F58" s="71">
        <f>SUM(F56:F57)</f>
        <v>59872252.299999997</v>
      </c>
      <c r="G58" s="71">
        <f>SUM(G56:G57)</f>
        <v>-196533.5</v>
      </c>
      <c r="H58" s="71">
        <f>SUM(H56:H57)</f>
        <v>59675718.799999997</v>
      </c>
      <c r="I58" s="44"/>
    </row>
    <row r="59" spans="1:18" x14ac:dyDescent="0.2">
      <c r="A59" s="68"/>
      <c r="B59" s="69"/>
      <c r="C59" s="70"/>
      <c r="D59" s="70"/>
      <c r="E59" s="70"/>
      <c r="F59" s="71"/>
      <c r="G59" s="71"/>
      <c r="H59" s="71"/>
      <c r="I59" s="44"/>
    </row>
    <row r="60" spans="1:18" x14ac:dyDescent="0.2">
      <c r="A60" s="87" t="s">
        <v>56</v>
      </c>
      <c r="B60" s="69"/>
      <c r="C60" s="70"/>
      <c r="D60" s="70"/>
      <c r="E60" s="70"/>
      <c r="F60" s="71"/>
      <c r="G60" s="71"/>
      <c r="H60" s="71"/>
      <c r="I60" s="44"/>
    </row>
    <row r="61" spans="1:18" x14ac:dyDescent="0.2">
      <c r="A61" s="50" t="s">
        <v>13</v>
      </c>
      <c r="B61" s="17" t="s">
        <v>14</v>
      </c>
      <c r="C61" s="51" t="s">
        <v>21</v>
      </c>
      <c r="D61" s="52" t="s">
        <v>15</v>
      </c>
      <c r="E61" s="51" t="s">
        <v>16</v>
      </c>
      <c r="F61" s="53" t="s">
        <v>18</v>
      </c>
      <c r="G61" s="54" t="s">
        <v>20</v>
      </c>
      <c r="H61" s="55" t="s">
        <v>19</v>
      </c>
      <c r="I61" s="41" t="s">
        <v>17</v>
      </c>
    </row>
    <row r="62" spans="1:18" ht="13.5" thickBot="1" x14ac:dyDescent="0.25">
      <c r="A62" s="78">
        <v>0</v>
      </c>
      <c r="B62" s="31">
        <v>8124</v>
      </c>
      <c r="C62" s="79"/>
      <c r="D62" s="80"/>
      <c r="E62" s="80" t="s">
        <v>37</v>
      </c>
      <c r="F62" s="32">
        <v>0</v>
      </c>
      <c r="G62" s="33">
        <v>-412448</v>
      </c>
      <c r="H62" s="34">
        <v>-412448</v>
      </c>
      <c r="I62" s="46"/>
    </row>
    <row r="63" spans="1:18" ht="13.5" thickTop="1" x14ac:dyDescent="0.2">
      <c r="A63" s="88"/>
      <c r="B63" s="89"/>
      <c r="C63" s="90"/>
      <c r="D63" s="90" t="s">
        <v>57</v>
      </c>
      <c r="E63" s="90"/>
      <c r="F63" s="91"/>
      <c r="G63" s="91">
        <v>-412448</v>
      </c>
      <c r="H63" s="91"/>
      <c r="I63" s="44"/>
    </row>
    <row r="64" spans="1:18" x14ac:dyDescent="0.2">
      <c r="A64" s="68"/>
      <c r="B64" s="69"/>
      <c r="C64" s="70"/>
      <c r="D64" s="70"/>
      <c r="E64" s="70"/>
      <c r="F64" s="71"/>
      <c r="G64" s="71"/>
      <c r="H64" s="71"/>
      <c r="I64" s="44"/>
    </row>
    <row r="65" spans="1:9" x14ac:dyDescent="0.2">
      <c r="A65" s="68"/>
      <c r="B65" s="69"/>
      <c r="C65" s="70"/>
      <c r="D65" s="70"/>
      <c r="E65" s="70"/>
      <c r="F65" s="71"/>
      <c r="G65" s="71"/>
      <c r="H65" s="71"/>
      <c r="I65" s="44"/>
    </row>
    <row r="66" spans="1:9" x14ac:dyDescent="0.2">
      <c r="A66" s="68"/>
      <c r="B66" s="69"/>
      <c r="C66" s="70"/>
      <c r="D66" s="70" t="s">
        <v>59</v>
      </c>
      <c r="E66" s="70"/>
      <c r="F66" s="71"/>
      <c r="G66" s="71"/>
      <c r="H66" s="71"/>
      <c r="I66" s="44"/>
    </row>
    <row r="67" spans="1:9" x14ac:dyDescent="0.2">
      <c r="A67" s="68"/>
      <c r="B67" s="69"/>
      <c r="C67" s="70"/>
      <c r="D67" s="70"/>
      <c r="E67" s="70"/>
      <c r="F67" s="71"/>
      <c r="G67" s="71"/>
      <c r="H67" s="71"/>
      <c r="I67" s="44"/>
    </row>
    <row r="68" spans="1:9" x14ac:dyDescent="0.2">
      <c r="A68" s="68"/>
      <c r="B68" s="69"/>
      <c r="C68" s="70"/>
      <c r="D68" s="70" t="s">
        <v>34</v>
      </c>
      <c r="E68" s="70"/>
      <c r="F68" s="71">
        <f>F28</f>
        <v>48587820.399999999</v>
      </c>
      <c r="G68" s="71">
        <v>215914.5</v>
      </c>
      <c r="H68" s="71">
        <f>F68+G68</f>
        <v>48803734.899999999</v>
      </c>
      <c r="I68" s="44"/>
    </row>
    <row r="69" spans="1:9" x14ac:dyDescent="0.2">
      <c r="A69" s="68"/>
      <c r="B69" s="69"/>
      <c r="C69" s="70"/>
      <c r="D69" s="70" t="s">
        <v>58</v>
      </c>
      <c r="E69" s="70"/>
      <c r="F69" s="71">
        <v>11284431.900000021</v>
      </c>
      <c r="G69" s="71">
        <v>-412448</v>
      </c>
      <c r="H69" s="71">
        <f>F69+G69</f>
        <v>10871983.900000021</v>
      </c>
      <c r="I69" s="44"/>
    </row>
    <row r="70" spans="1:9" x14ac:dyDescent="0.2">
      <c r="A70" s="68"/>
      <c r="B70" s="69"/>
      <c r="C70" s="70"/>
      <c r="D70" s="70" t="s">
        <v>60</v>
      </c>
      <c r="E70" s="70"/>
      <c r="F70" s="71">
        <v>59872252.300000019</v>
      </c>
      <c r="G70" s="71">
        <v>-196533.5</v>
      </c>
      <c r="H70" s="71">
        <f>SUM(H68:H69)</f>
        <v>59675718.800000019</v>
      </c>
      <c r="I70" s="44"/>
    </row>
    <row r="71" spans="1:9" x14ac:dyDescent="0.2">
      <c r="A71" s="68"/>
      <c r="B71" s="69"/>
      <c r="C71" s="70"/>
      <c r="D71" s="70"/>
      <c r="E71" s="70"/>
      <c r="F71" s="71"/>
      <c r="G71" s="71"/>
      <c r="H71" s="71"/>
      <c r="I71" s="44"/>
    </row>
    <row r="72" spans="1:9" x14ac:dyDescent="0.2">
      <c r="A72" s="92"/>
      <c r="B72" s="93"/>
      <c r="C72" s="94"/>
      <c r="D72" s="70" t="s">
        <v>53</v>
      </c>
      <c r="E72" s="70"/>
      <c r="F72" s="71">
        <v>59872252.300000004</v>
      </c>
      <c r="G72" s="71">
        <v>-196533.49999999988</v>
      </c>
      <c r="H72" s="71">
        <v>59675718.799999997</v>
      </c>
      <c r="I72" s="44"/>
    </row>
    <row r="73" spans="1:9" x14ac:dyDescent="0.2">
      <c r="A73" s="92"/>
      <c r="B73" s="93"/>
      <c r="C73" s="94"/>
      <c r="D73" s="94"/>
      <c r="E73" s="94"/>
      <c r="F73" s="95"/>
      <c r="G73" s="95"/>
      <c r="H73" s="95"/>
      <c r="I73" s="44"/>
    </row>
    <row r="74" spans="1:9" x14ac:dyDescent="0.2">
      <c r="A74" s="92"/>
      <c r="B74" s="93"/>
      <c r="C74" s="94"/>
      <c r="D74" s="94"/>
      <c r="E74" s="94"/>
      <c r="F74" s="95"/>
      <c r="G74" s="95"/>
      <c r="H74" s="95"/>
      <c r="I74" s="44"/>
    </row>
    <row r="75" spans="1:9" s="13" customFormat="1" x14ac:dyDescent="0.2">
      <c r="A75" s="99" t="s">
        <v>64</v>
      </c>
      <c r="I75" s="39"/>
    </row>
    <row r="76" spans="1:9" s="13" customFormat="1" x14ac:dyDescent="0.2">
      <c r="A76" s="96"/>
      <c r="I76" s="39"/>
    </row>
    <row r="77" spans="1:9" s="13" customFormat="1" x14ac:dyDescent="0.2">
      <c r="A77" s="96" t="s">
        <v>2</v>
      </c>
      <c r="I77" s="39"/>
    </row>
    <row r="78" spans="1:9" s="13" customFormat="1" x14ac:dyDescent="0.2">
      <c r="A78" s="96"/>
      <c r="I78" s="39"/>
    </row>
    <row r="79" spans="1:9" s="13" customFormat="1" x14ac:dyDescent="0.2">
      <c r="A79" s="96" t="s">
        <v>7</v>
      </c>
      <c r="I79" s="39"/>
    </row>
    <row r="80" spans="1:9" s="13" customFormat="1" x14ac:dyDescent="0.2">
      <c r="A80" s="96"/>
      <c r="I80" s="39"/>
    </row>
    <row r="81" spans="1:9" s="13" customFormat="1" x14ac:dyDescent="0.2">
      <c r="A81" s="96" t="s">
        <v>8</v>
      </c>
      <c r="I81" s="39"/>
    </row>
    <row r="82" spans="1:9" s="13" customFormat="1" x14ac:dyDescent="0.2">
      <c r="A82" s="96"/>
      <c r="I82" s="39"/>
    </row>
    <row r="83" spans="1:9" s="13" customFormat="1" x14ac:dyDescent="0.2">
      <c r="A83" s="96" t="s">
        <v>65</v>
      </c>
      <c r="I83" s="39"/>
    </row>
    <row r="84" spans="1:9" s="13" customFormat="1" x14ac:dyDescent="0.2">
      <c r="I84" s="39"/>
    </row>
    <row r="85" spans="1:9" s="13" customFormat="1" x14ac:dyDescent="0.2">
      <c r="I85" s="39"/>
    </row>
    <row r="86" spans="1:9" s="13" customFormat="1" x14ac:dyDescent="0.2">
      <c r="I86" s="39"/>
    </row>
    <row r="87" spans="1:9" s="13" customFormat="1" x14ac:dyDescent="0.2">
      <c r="I87" s="39"/>
    </row>
    <row r="88" spans="1:9" s="13" customFormat="1" x14ac:dyDescent="0.2">
      <c r="I88" s="39"/>
    </row>
    <row r="89" spans="1:9" s="13" customFormat="1" x14ac:dyDescent="0.2">
      <c r="I89" s="39"/>
    </row>
    <row r="90" spans="1:9" s="13" customFormat="1" x14ac:dyDescent="0.2">
      <c r="I90" s="39"/>
    </row>
    <row r="91" spans="1:9" s="13" customFormat="1" x14ac:dyDescent="0.2">
      <c r="I91" s="39"/>
    </row>
    <row r="92" spans="1:9" x14ac:dyDescent="0.2">
      <c r="A92" s="92"/>
      <c r="B92" s="93"/>
      <c r="C92" s="94"/>
      <c r="D92" s="94"/>
      <c r="E92" s="94"/>
      <c r="F92" s="95"/>
      <c r="G92" s="95"/>
      <c r="H92" s="95"/>
      <c r="I92" s="44"/>
    </row>
    <row r="93" spans="1:9" x14ac:dyDescent="0.2">
      <c r="A93" s="92"/>
      <c r="B93" s="93"/>
      <c r="C93" s="94"/>
      <c r="D93" s="94"/>
      <c r="E93" s="94"/>
      <c r="F93" s="95"/>
      <c r="G93" s="95"/>
      <c r="H93" s="95"/>
      <c r="I93" s="44"/>
    </row>
    <row r="94" spans="1:9" x14ac:dyDescent="0.2">
      <c r="A94" s="92"/>
      <c r="B94" s="93"/>
      <c r="C94" s="94"/>
      <c r="D94" s="94"/>
      <c r="E94" s="94"/>
      <c r="F94" s="95"/>
      <c r="G94" s="95"/>
      <c r="H94" s="95"/>
      <c r="I94" s="44"/>
    </row>
    <row r="95" spans="1:9" x14ac:dyDescent="0.2">
      <c r="A95" s="92"/>
      <c r="B95" s="93"/>
      <c r="C95" s="94"/>
      <c r="D95" s="94"/>
      <c r="E95" s="94"/>
      <c r="F95" s="95"/>
      <c r="G95" s="95"/>
      <c r="H95" s="95"/>
      <c r="I95" s="44"/>
    </row>
    <row r="96" spans="1:9" x14ac:dyDescent="0.2">
      <c r="A96" s="92"/>
      <c r="B96" s="93"/>
      <c r="C96" s="94"/>
      <c r="D96" s="94"/>
      <c r="E96" s="94"/>
      <c r="F96" s="95"/>
      <c r="G96" s="95"/>
      <c r="H96" s="95"/>
      <c r="I96" s="44"/>
    </row>
    <row r="97" spans="1:9" x14ac:dyDescent="0.2">
      <c r="A97" s="92"/>
      <c r="B97" s="93"/>
      <c r="C97" s="94"/>
      <c r="D97" s="94"/>
      <c r="E97" s="94"/>
      <c r="F97" s="95"/>
      <c r="G97" s="95"/>
      <c r="H97" s="95"/>
      <c r="I97" s="44"/>
    </row>
    <row r="98" spans="1:9" x14ac:dyDescent="0.2">
      <c r="A98" s="92"/>
      <c r="B98" s="93"/>
      <c r="C98" s="94"/>
      <c r="D98" s="94"/>
      <c r="E98" s="94"/>
      <c r="F98" s="95"/>
      <c r="G98" s="95"/>
      <c r="H98" s="95"/>
      <c r="I98" s="44"/>
    </row>
    <row r="99" spans="1:9" x14ac:dyDescent="0.2">
      <c r="A99" s="92"/>
      <c r="B99" s="93"/>
      <c r="C99" s="94"/>
      <c r="D99" s="94"/>
      <c r="E99" s="94"/>
      <c r="F99" s="95"/>
      <c r="G99" s="95"/>
      <c r="H99" s="95"/>
      <c r="I99" s="44"/>
    </row>
  </sheetData>
  <printOptions horizontalCentered="1"/>
  <pageMargins left="0.19685039370078741" right="0.19685039370078741" top="0.19685039370078741" bottom="0.19685039370078741" header="0.31496062992125984" footer="0.31496062992125984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H24"/>
  <sheetViews>
    <sheetView zoomScale="85" zoomScaleNormal="85" workbookViewId="0">
      <selection activeCell="A16" sqref="A16:XFD32"/>
    </sheetView>
  </sheetViews>
  <sheetFormatPr defaultRowHeight="15" x14ac:dyDescent="0.25"/>
  <cols>
    <col min="1" max="1" width="129.5703125" style="2" customWidth="1"/>
    <col min="2" max="16384" width="9.140625" style="2"/>
  </cols>
  <sheetData>
    <row r="1" spans="1:8" ht="31.5" customHeight="1" x14ac:dyDescent="0.25">
      <c r="A1" s="11" t="s">
        <v>4</v>
      </c>
    </row>
    <row r="2" spans="1:8" x14ac:dyDescent="0.25">
      <c r="A2" t="s">
        <v>6</v>
      </c>
    </row>
    <row r="4" spans="1:8" x14ac:dyDescent="0.25">
      <c r="B4" s="5"/>
      <c r="C4" s="5"/>
      <c r="D4" s="5"/>
      <c r="E4" s="5"/>
      <c r="F4" s="5"/>
      <c r="G4" s="5"/>
      <c r="H4" s="5"/>
    </row>
    <row r="5" spans="1:8" x14ac:dyDescent="0.25">
      <c r="A5" s="3" t="s">
        <v>9</v>
      </c>
      <c r="B5" s="5"/>
      <c r="C5" s="5"/>
      <c r="D5" s="5"/>
      <c r="E5" s="5"/>
      <c r="F5" s="5"/>
      <c r="G5" s="5"/>
      <c r="H5" s="5"/>
    </row>
    <row r="6" spans="1:8" x14ac:dyDescent="0.25">
      <c r="A6" s="4"/>
      <c r="B6" s="5"/>
      <c r="C6" s="5"/>
      <c r="D6" s="5"/>
      <c r="E6" s="5"/>
      <c r="F6" s="5"/>
      <c r="G6" s="5"/>
      <c r="H6" s="5"/>
    </row>
    <row r="7" spans="1:8" x14ac:dyDescent="0.25">
      <c r="A7" s="6" t="s">
        <v>10</v>
      </c>
      <c r="B7" s="5"/>
      <c r="C7" s="5"/>
      <c r="D7" s="5"/>
      <c r="E7" s="5"/>
      <c r="F7" s="5"/>
      <c r="G7" s="5"/>
      <c r="H7" s="5"/>
    </row>
    <row r="8" spans="1:8" x14ac:dyDescent="0.25">
      <c r="A8" s="4"/>
      <c r="B8" s="5"/>
      <c r="C8" s="5"/>
      <c r="D8" s="5"/>
      <c r="E8" s="5"/>
      <c r="F8" s="5"/>
      <c r="G8" s="5"/>
      <c r="H8" s="5"/>
    </row>
    <row r="9" spans="1:8" x14ac:dyDescent="0.25">
      <c r="A9" s="7" t="s">
        <v>0</v>
      </c>
      <c r="B9" s="5"/>
      <c r="C9" s="5"/>
      <c r="D9" s="5"/>
      <c r="E9" s="5"/>
      <c r="F9" s="5"/>
      <c r="G9" s="5"/>
      <c r="H9" s="5"/>
    </row>
    <row r="10" spans="1:8" x14ac:dyDescent="0.25">
      <c r="A10" s="7" t="s">
        <v>1</v>
      </c>
      <c r="B10" s="5"/>
      <c r="C10" s="5"/>
      <c r="D10" s="5"/>
      <c r="E10" s="5"/>
      <c r="F10" s="5"/>
      <c r="G10" s="5"/>
      <c r="H10" s="5"/>
    </row>
    <row r="11" spans="1:8" x14ac:dyDescent="0.25">
      <c r="A11" s="4"/>
      <c r="B11" s="5"/>
      <c r="C11" s="5"/>
      <c r="D11" s="5"/>
      <c r="E11" s="5"/>
      <c r="F11" s="5"/>
      <c r="G11" s="5"/>
      <c r="H11" s="5"/>
    </row>
    <row r="12" spans="1:8" x14ac:dyDescent="0.25">
      <c r="A12" s="8" t="s">
        <v>11</v>
      </c>
      <c r="B12" s="5"/>
      <c r="C12" s="5"/>
      <c r="D12" s="5"/>
      <c r="E12" s="5"/>
      <c r="F12" s="5"/>
      <c r="G12" s="5"/>
      <c r="H12" s="5"/>
    </row>
    <row r="13" spans="1:8" x14ac:dyDescent="0.25">
      <c r="A13" s="8"/>
      <c r="B13" s="5"/>
      <c r="C13" s="5"/>
      <c r="D13" s="5"/>
      <c r="E13" s="5"/>
      <c r="F13" s="5"/>
      <c r="G13" s="5"/>
      <c r="H13" s="5"/>
    </row>
    <row r="14" spans="1:8" ht="26.25" x14ac:dyDescent="0.25">
      <c r="A14" s="11" t="s">
        <v>5</v>
      </c>
      <c r="B14" s="5"/>
      <c r="C14" s="5"/>
      <c r="D14" s="5"/>
      <c r="E14" s="5"/>
      <c r="F14" s="5"/>
      <c r="G14" s="5"/>
      <c r="H14" s="5"/>
    </row>
    <row r="15" spans="1:8" x14ac:dyDescent="0.25">
      <c r="A15" s="1"/>
    </row>
    <row r="16" spans="1:8" x14ac:dyDescent="0.25">
      <c r="A16" s="9" t="s">
        <v>12</v>
      </c>
    </row>
    <row r="17" spans="1:1" x14ac:dyDescent="0.25">
      <c r="A17" s="4"/>
    </row>
    <row r="18" spans="1:1" x14ac:dyDescent="0.25">
      <c r="A18" s="10" t="s">
        <v>2</v>
      </c>
    </row>
    <row r="19" spans="1:1" x14ac:dyDescent="0.25">
      <c r="A19" s="4"/>
    </row>
    <row r="20" spans="1:1" x14ac:dyDescent="0.25">
      <c r="A20" s="7" t="s">
        <v>7</v>
      </c>
    </row>
    <row r="21" spans="1:1" x14ac:dyDescent="0.25">
      <c r="A21" s="4"/>
    </row>
    <row r="22" spans="1:1" x14ac:dyDescent="0.25">
      <c r="A22" s="7" t="s">
        <v>8</v>
      </c>
    </row>
    <row r="23" spans="1:1" x14ac:dyDescent="0.25">
      <c r="A23" s="4"/>
    </row>
    <row r="24" spans="1:1" x14ac:dyDescent="0.25">
      <c r="A24" s="7" t="s">
        <v>3</v>
      </c>
    </row>
  </sheetData>
  <sheetProtection sheet="1" objects="1" scenarios="1"/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zpetROZPOCET_VYD">
                <anchor moveWithCells="1" sizeWithCells="1">
                  <from>
                    <xdr:col>1</xdr:col>
                    <xdr:colOff>85725</xdr:colOff>
                    <xdr:row>0</xdr:row>
                    <xdr:rowOff>28575</xdr:rowOff>
                  </from>
                  <to>
                    <xdr:col>3</xdr:col>
                    <xdr:colOff>133350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aveSoubor">
                <anchor moveWithCells="1" sizeWithCells="1">
                  <from>
                    <xdr:col>3</xdr:col>
                    <xdr:colOff>238125</xdr:colOff>
                    <xdr:row>0</xdr:row>
                    <xdr:rowOff>47625</xdr:rowOff>
                  </from>
                  <to>
                    <xdr:col>6</xdr:col>
                    <xdr:colOff>47625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Admin</cp:lastModifiedBy>
  <cp:lastPrinted>2022-02-07T10:59:22Z</cp:lastPrinted>
  <dcterms:created xsi:type="dcterms:W3CDTF">2016-04-24T07:59:01Z</dcterms:created>
  <dcterms:modified xsi:type="dcterms:W3CDTF">2022-02-07T10:59:28Z</dcterms:modified>
</cp:coreProperties>
</file>